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pps\Desktop\Website Files\B2B\Image\Moen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Sheet1!$A$1:$AX$1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2" i="1"/>
  <c r="S8" i="1"/>
  <c r="T8" i="1"/>
  <c r="U8" i="1"/>
  <c r="V8" i="1"/>
  <c r="W8" i="1"/>
  <c r="S7" i="1"/>
  <c r="T7" i="1"/>
  <c r="U7" i="1"/>
  <c r="V7" i="1"/>
  <c r="W7" i="1"/>
  <c r="S6" i="1"/>
  <c r="T6" i="1"/>
  <c r="U6" i="1"/>
  <c r="V6" i="1"/>
  <c r="W6" i="1"/>
  <c r="S5" i="1"/>
  <c r="T5" i="1"/>
  <c r="U5" i="1"/>
  <c r="V5" i="1"/>
  <c r="W5" i="1"/>
  <c r="W4" i="1"/>
  <c r="V4" i="1"/>
  <c r="U4" i="1"/>
  <c r="T4" i="1"/>
  <c r="S4" i="1"/>
  <c r="S3" i="1"/>
  <c r="T3" i="1"/>
  <c r="U3" i="1"/>
  <c r="V3" i="1"/>
  <c r="W3" i="1"/>
  <c r="W2" i="1"/>
  <c r="V2" i="1"/>
  <c r="U2" i="1"/>
  <c r="T2" i="1"/>
  <c r="S2" i="1"/>
</calcChain>
</file>

<file path=xl/sharedStrings.xml><?xml version="1.0" encoding="utf-8"?>
<sst xmlns="http://schemas.openxmlformats.org/spreadsheetml/2006/main" count="242" uniqueCount="129">
  <si>
    <t>stock status</t>
  </si>
  <si>
    <t>status</t>
  </si>
  <si>
    <t>UPC</t>
  </si>
  <si>
    <t>brand</t>
  </si>
  <si>
    <t>SKU</t>
  </si>
  <si>
    <t>model</t>
  </si>
  <si>
    <t>trum num</t>
  </si>
  <si>
    <t>quantity</t>
  </si>
  <si>
    <t>ship method</t>
  </si>
  <si>
    <t>freight class</t>
  </si>
  <si>
    <t>list</t>
  </si>
  <si>
    <t>small name</t>
  </si>
  <si>
    <t>name</t>
  </si>
  <si>
    <t>description</t>
  </si>
  <si>
    <t>seo-url</t>
  </si>
  <si>
    <t>specifications</t>
  </si>
  <si>
    <t>cat1</t>
  </si>
  <si>
    <t>cat2</t>
  </si>
  <si>
    <t>cat3</t>
  </si>
  <si>
    <t>cat4</t>
  </si>
  <si>
    <t>cat5</t>
  </si>
  <si>
    <t>cat6</t>
  </si>
  <si>
    <t>cat7</t>
  </si>
  <si>
    <t>cat8</t>
  </si>
  <si>
    <t>cat9</t>
  </si>
  <si>
    <t>cat10</t>
  </si>
  <si>
    <t>cat11</t>
  </si>
  <si>
    <t>master product</t>
  </si>
  <si>
    <t>master name</t>
  </si>
  <si>
    <t>child image</t>
  </si>
  <si>
    <t>color</t>
  </si>
  <si>
    <t>collection</t>
  </si>
  <si>
    <t>GXP33C</t>
  </si>
  <si>
    <t>Ground</t>
  </si>
  <si>
    <t>Moen</t>
  </si>
  <si>
    <t>MOE_GXP33C</t>
  </si>
  <si>
    <t>026508261811</t>
  </si>
  <si>
    <t>price_group</t>
  </si>
  <si>
    <t>Weight (lbs)</t>
  </si>
  <si>
    <t>Length (in)</t>
  </si>
  <si>
    <t>Width (in)</t>
  </si>
  <si>
    <t>Height (in)</t>
  </si>
  <si>
    <t>GX PRO</t>
  </si>
  <si>
    <t>Horsepower (HP)</t>
  </si>
  <si>
    <t>1/3</t>
  </si>
  <si>
    <t>Feed Type</t>
  </si>
  <si>
    <t>Continuous Feed</t>
  </si>
  <si>
    <t>On/Off Control Location</t>
  </si>
  <si>
    <t>Wall Switch</t>
  </si>
  <si>
    <t>Motor Type</t>
  </si>
  <si>
    <t>Permanent Magnet Motor</t>
  </si>
  <si>
    <t>Voltage</t>
  </si>
  <si>
    <t>Standard 115 Voltage</t>
  </si>
  <si>
    <t>Polished Stainless Steel</t>
  </si>
  <si>
    <t>&lt;a href="http://pdf.mdcguru.com/moen/026508261811-specsheet.pdf"&gt;Spec Sheet&lt;/a&gt;</t>
  </si>
  <si>
    <t>Kitchen</t>
  </si>
  <si>
    <t>Small Kitchen Appliances</t>
  </si>
  <si>
    <t>Garbage Disposals</t>
  </si>
  <si>
    <t>Brands</t>
  </si>
  <si>
    <t>Warrenty</t>
  </si>
  <si>
    <t>2 Year</t>
  </si>
  <si>
    <t>RPM</t>
  </si>
  <si>
    <t>Moen GX PRO GXP33C</t>
  </si>
  <si>
    <t>1/3 horsepower garbage disposal</t>
  </si>
  <si>
    <t>The GX PRO Series garbage disposals pack all the standard features and reliable performance into a more sleek and compact form, making it an ideal selection for professionals and consumers alike.&lt;li&gt;1/3 horsepower VORTEX™ motor is powerful enough to grind most common kitchen scraps&lt;/li&gt;&lt;li&gt;Universal Xpress Mount™ fits Moen and most existing 3–bolt mounting assemblies, including InSinkErator® brand*&lt;/li&gt;&lt;li&gt;High speed 1900 RPM VORTEX™ permanent magnet motor designed to reduce jamming&lt;/li&gt;&lt;li&gt;Power cord preinstalled, saving installation steps and money over other models where cord must be purchased separately&lt;/li&gt;&lt;li&gt;Compact design is lighter weight for easier installation and frees up valuable space under the sink&lt;/li&gt;&lt;li&gt;Continuous feed technology with galvanized steel grind components&lt;/li&gt;&lt;li&gt;Garbage disposals reduce waste sent to landfills making it an eco–friendly option for your home&lt;/li&gt;&lt;li&gt;Compatible with properly sized septic tanks&lt;/li&gt;</t>
  </si>
  <si>
    <t>GXP50C</t>
  </si>
  <si>
    <t>MOE_GXP50C</t>
  </si>
  <si>
    <t>026508261804</t>
  </si>
  <si>
    <t>Moen GX PRO GXP50C</t>
  </si>
  <si>
    <t>1/2 horsepower garbage disposal</t>
  </si>
  <si>
    <t>1/2</t>
  </si>
  <si>
    <t>&lt;a href="http://pdf.mdcguru.com/moen/026508261804-specsheet.pdf"&gt;Spec Sheet&lt;/a&gt;</t>
  </si>
  <si>
    <t>026508261798</t>
  </si>
  <si>
    <t>MOE_GX50C</t>
  </si>
  <si>
    <t>GX50C</t>
  </si>
  <si>
    <t>Moen GX GX50C</t>
  </si>
  <si>
    <t>image1</t>
  </si>
  <si>
    <t>image2</t>
  </si>
  <si>
    <t>image3</t>
  </si>
  <si>
    <t>image4</t>
  </si>
  <si>
    <t>image5</t>
  </si>
  <si>
    <t>3 Year</t>
  </si>
  <si>
    <t>4 Year</t>
  </si>
  <si>
    <t>&lt;a href="http://pdf.mdcguru.com/moen/026508261798-specsheet.pdf"&gt;Spec Sheet&lt;/a&gt;</t>
  </si>
  <si>
    <t>GXS75C</t>
  </si>
  <si>
    <t>MOE_GXS75C</t>
  </si>
  <si>
    <t>026508261781</t>
  </si>
  <si>
    <t>Moen GX GXS75C</t>
  </si>
  <si>
    <t>3/4 horsepower garbage disposal</t>
  </si>
  <si>
    <t>3/4</t>
  </si>
  <si>
    <t>5 Year</t>
  </si>
  <si>
    <t>GX</t>
  </si>
  <si>
    <t>&lt;a href="http://pdf.mdcguru.com/moen/026508261781-specsheet.pdf"&gt;Spec Sheet&lt;/a&gt;</t>
  </si>
  <si>
    <t>026508261774</t>
  </si>
  <si>
    <t>GX75C</t>
  </si>
  <si>
    <t>MOE_GX75C</t>
  </si>
  <si>
    <t>Moen GX GX75C</t>
  </si>
  <si>
    <t>6 Year</t>
  </si>
  <si>
    <t>&lt;a href="http://pdf.mdcguru.com/moen/026508261774-specsheet.pdf"&gt;Spec Sheet&lt;/a&gt;</t>
  </si>
  <si>
    <t>7 Year</t>
  </si>
  <si>
    <t>1</t>
  </si>
  <si>
    <t>026508261767</t>
  </si>
  <si>
    <t>MOE_GX100C</t>
  </si>
  <si>
    <t>GX100C</t>
  </si>
  <si>
    <t>Moen GX GX100C</t>
  </si>
  <si>
    <t>1 horsepower garbage disposal</t>
  </si>
  <si>
    <t>&lt;a href="http://pdf.mdcguru.com/moen/026508261767-specsheet.pdf"&gt;Spec Sheet&lt;/a&gt;</t>
  </si>
  <si>
    <t>14 - 21 Days</t>
  </si>
  <si>
    <t>GXL1000C</t>
  </si>
  <si>
    <t>026508261750</t>
  </si>
  <si>
    <t>MOE_GXL1000C</t>
  </si>
  <si>
    <t>Moen GX GXL1000C</t>
  </si>
  <si>
    <t>10 Year</t>
  </si>
  <si>
    <t>&lt;a href="http://pdf.mdcguru.com/moen/026508261750-specsheet.pdf"&gt;Spec Sheet&lt;/a&gt;</t>
  </si>
  <si>
    <t>The GX PRO Series garbage disposals pack all the standard features and reliable performance into a more sleek and compact form, making it an ideal selection for professionals and consumers alike.&lt;li&gt;1/2 horsepower VORTEX™ motor has powerful grinding capabilities for everyday kitchen scraps&lt;/li&gt;&lt;li&gt;Universal Xpress Mount™ fits Moen and most existing 3–bolt mounting assemblies, including InSinkErator® brand*&lt;/li&gt;&lt;li&gt;High speed 2600 RPM VORTEX™ permanent magnet motor designed to reduce jamming&lt;/li&gt;&lt;li&gt;Power cord preinstalled, saving installation steps and money over other models where cord must be purchased separately&lt;/li&gt;&lt;li&gt;Compact design is lighter weight for easier installation and frees up valuable space under the sink&lt;/li&gt;&lt;li&gt;Continuous feed technology with galvanized steel grind components&lt;/li&gt;&lt;li&gt;Garbage disposals reduce waste sent to landfills making it an eco–friendly option for your home&lt;/li&gt;&lt;li&gt;Compatible with properly sized septic tanks&lt;/li&gt;</t>
  </si>
  <si>
    <t>The GX Series garbage disposals are built with high quality features, a streamlined design and the promise of the Moen brand. Enjoy dependable functionality and superior performance under the sink with this enhanced series of garbage disposals.&lt;li&gt;1/2 horsepower VORTEX™ motor has powerful grinding capabilities for everyday kitchen scraps&lt;/li&gt;&lt;li&gt;Universal Xpress Mount™ fits Moen and most existing 3–bolt mounting assemblies, including InSinkErator® brand*&lt;/li&gt;&lt;li&gt;High speed 2600 RPM VORTEX™ permanent magnet motor designed to reduce jamming&lt;/li&gt;&lt;li&gt;Power cord preinstalled, saving installation steps and money over other models where cord must be purchased separately&lt;/li&gt;&lt;li&gt;SoundSHIELD™ designed to provide sound deadening insulation&lt;/li&gt;&lt;li&gt;Compact design is lighter weight for easier installation and frees up valuable space under the sink&lt;/li&gt;&lt;li&gt;Continuous feed technology with stainless steel grind components&lt;/li&gt;&lt;li&gt;Garbage disposals reduce waste sent to landfills making it an eco–friendly option for your home&lt;/li&gt;</t>
  </si>
  <si>
    <t>The GX Series garbage disposals are built with high quality features, a streamlined design and the promise of the Moen brand. Enjoy dependable functionality and superior performance under the sink with this enhanced series of garbage disposals.&lt;li&gt;3/4 horsepower VORTEX™ motor has powerful grinding capabilities to eliminate tough kitchen scraps&lt;/li&gt;&lt;li&gt;Universal Xpress Mount™ fits Moen and most existing 3–bolt mounting assemblies, including InSinkErator® brand*&lt;/li&gt;&lt;li&gt;High speed 2700 RPM VORTEX™ permanent magnet motor designed to reduce jamming&lt;/li&gt;&lt;li&gt;Power cord preinstalled, saving installation steps and money over other models where cord must be purchased separately&lt;/li&gt;&lt;li&gt;SoundSHIELD™ designed to provide sound deadening insulation&lt;/li&gt;&lt;li&gt;Compact design is lighter weight for easier installation and frees up valuable space under the sink&lt;/li&gt;&lt;li&gt;Continuous feed technology with stainless steel grind components&lt;/li&gt;&lt;li&gt;Garbage disposals reduce waste sent to landfills making it an eco–friendly option for your home&lt;/li&gt;</t>
  </si>
  <si>
    <t>The GX Series garbage disposals are built with high quality features, a streamlined design and the promise of the Moen brand. Enjoy dependable functionality and superior performance under the sink with this enhanced series of garbage disposals.&lt;li&gt;1 horsepower VORTEX™ motor has professional grade grinding power to tackle the toughest kitchen scraps&lt;/li&gt;&lt;li&gt;Universal Xpress Mount™ fits Moen and most existing 3–bolt mounting assemblies, including InSinkErator® brand*&lt;/li&gt;&lt;li&gt;High speed 2800 RPM VORTEX™ permanent magnet motor designed to reduce jamming&lt;/li&gt;&lt;li&gt;Power cord preinstalled, saving installation steps and money over other models where cord must be purchased separately&lt;/li&gt;&lt;li&gt;SoundSHIELD™ designed to provide sound deadening insulation&lt;/li&gt;&lt;li&gt;Compact design is lighter weight for easier installation and frees up valuable space under the sink&lt;/li&gt;&lt;li&gt;Continuous feed technology with stainless steel grind components&lt;/li&gt;&lt;li&gt;Garbage disposals reduce waste sent to landfills making it an eco–friendly option for your home&lt;/li&gt;</t>
  </si>
  <si>
    <t>moen-gx-pro-gxp33c</t>
  </si>
  <si>
    <t>moen-gx-pro-gxp50c</t>
  </si>
  <si>
    <t>moen-gx-gx50c</t>
  </si>
  <si>
    <t>moen-gx-gxs75c</t>
  </si>
  <si>
    <t>moen-gx-gx75c</t>
  </si>
  <si>
    <t>moen-gx-gx100c</t>
  </si>
  <si>
    <t>moen-gx-gxl1000c</t>
  </si>
  <si>
    <t>trum cost</t>
  </si>
  <si>
    <t>428-0112</t>
  </si>
  <si>
    <t>428-0108</t>
  </si>
  <si>
    <t>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</si>
</sst>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workbookViewId="0">
      <selection activeCell="E5" sqref="E5"/>
    </sheetView>
  </sheetViews>
  <sheetFormatPr defaultRowHeight="15" x14ac:dyDescent="0.25"/>
  <cols>
    <col min="1" max="1" width="18.7109375" style="3" customWidth="1"/>
    <col min="2" max="2" width="13.85546875" style="3" customWidth="1"/>
    <col min="3" max="3" width="14.5703125" style="3" customWidth="1"/>
    <col min="4" max="4" width="10.42578125" style="3" customWidth="1"/>
    <col min="5" max="5" width="19.140625" style="3" customWidth="1"/>
    <col min="6" max="6" width="9.42578125" style="3" bestFit="1" customWidth="1"/>
    <col min="7" max="7" width="14.5703125" style="3" customWidth="1"/>
    <col min="8" max="8" width="14.28515625" style="3" customWidth="1"/>
    <col min="9" max="9" width="21" style="3" customWidth="1"/>
    <col min="10" max="10" width="14.85546875" style="3" customWidth="1"/>
    <col min="11" max="13" width="10.28515625" style="3" customWidth="1"/>
    <col min="14" max="14" width="15.5703125" style="3" customWidth="1"/>
    <col min="15" max="16" width="33.42578125" style="3" customWidth="1"/>
    <col min="17" max="17" width="28.140625" style="3" customWidth="1"/>
    <col min="18" max="18" width="19.5703125" style="3" bestFit="1" customWidth="1"/>
    <col min="19" max="19" width="30.5703125" style="3" customWidth="1"/>
    <col min="20" max="20" width="30" style="3" customWidth="1"/>
    <col min="21" max="21" width="29.7109375" style="3" customWidth="1"/>
    <col min="22" max="22" width="31.140625" style="3" customWidth="1"/>
    <col min="23" max="23" width="31" style="3" customWidth="1"/>
    <col min="24" max="24" width="80.5703125" style="3" bestFit="1" customWidth="1"/>
    <col min="25" max="25" width="7.7109375" style="3" bestFit="1" customWidth="1"/>
    <col min="26" max="26" width="23.5703125" style="3" bestFit="1" customWidth="1"/>
    <col min="27" max="27" width="17.28515625" style="3" bestFit="1" customWidth="1"/>
    <col min="28" max="28" width="6.85546875" style="3" bestFit="1" customWidth="1"/>
    <col min="29" max="29" width="7" style="3" bestFit="1" customWidth="1"/>
    <col min="30" max="30" width="6.85546875" style="3" bestFit="1" customWidth="1"/>
    <col min="31" max="31" width="7.7109375" style="3" bestFit="1" customWidth="1"/>
    <col min="32" max="32" width="23.5703125" style="3" bestFit="1" customWidth="1"/>
    <col min="33" max="33" width="17.28515625" style="3" bestFit="1" customWidth="1"/>
    <col min="34" max="35" width="7.85546875" style="3" bestFit="1" customWidth="1"/>
    <col min="36" max="36" width="16.85546875" style="3" bestFit="1" customWidth="1"/>
    <col min="37" max="37" width="14.85546875" style="3" bestFit="1" customWidth="1"/>
    <col min="38" max="38" width="13.42578125" style="3" bestFit="1" customWidth="1"/>
    <col min="39" max="39" width="12" style="3" bestFit="1" customWidth="1"/>
    <col min="40" max="40" width="22.42578125" style="3" bestFit="1" customWidth="1"/>
    <col min="41" max="41" width="16.42578125" style="3" customWidth="1"/>
    <col min="42" max="42" width="12.85546875" style="3" bestFit="1" customWidth="1"/>
    <col min="43" max="43" width="12.28515625" style="3" bestFit="1" customWidth="1"/>
    <col min="44" max="44" width="12.7109375" style="3" bestFit="1" customWidth="1"/>
    <col min="45" max="45" width="20.28515625" style="7" customWidth="1"/>
    <col min="46" max="46" width="19.140625" style="3" customWidth="1"/>
    <col min="47" max="47" width="26.42578125" style="3" customWidth="1"/>
    <col min="48" max="48" width="25.5703125" style="3" customWidth="1"/>
    <col min="49" max="49" width="26" style="3" customWidth="1"/>
    <col min="50" max="50" width="12" style="3" customWidth="1"/>
    <col min="51" max="16384" width="9.140625" style="3"/>
  </cols>
  <sheetData>
    <row r="1" spans="1:5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125</v>
      </c>
      <c r="M1" s="2" t="s">
        <v>128</v>
      </c>
      <c r="N1" s="2" t="s">
        <v>37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76</v>
      </c>
      <c r="T1" s="1" t="s">
        <v>77</v>
      </c>
      <c r="U1" s="1" t="s">
        <v>78</v>
      </c>
      <c r="V1" s="1" t="s">
        <v>79</v>
      </c>
      <c r="W1" s="1" t="s">
        <v>80</v>
      </c>
      <c r="X1" s="1" t="s">
        <v>15</v>
      </c>
      <c r="Y1" s="2" t="s">
        <v>16</v>
      </c>
      <c r="Z1" s="2" t="s">
        <v>17</v>
      </c>
      <c r="AA1" s="2" t="s">
        <v>18</v>
      </c>
      <c r="AB1" s="2" t="s">
        <v>19</v>
      </c>
      <c r="AC1" s="2" t="s">
        <v>20</v>
      </c>
      <c r="AD1" s="2" t="s">
        <v>21</v>
      </c>
      <c r="AE1" s="2" t="s">
        <v>22</v>
      </c>
      <c r="AF1" s="2" t="s">
        <v>23</v>
      </c>
      <c r="AG1" s="2" t="s">
        <v>24</v>
      </c>
      <c r="AH1" s="2" t="s">
        <v>25</v>
      </c>
      <c r="AI1" s="2" t="s">
        <v>26</v>
      </c>
      <c r="AJ1" s="1" t="s">
        <v>27</v>
      </c>
      <c r="AK1" s="1" t="s">
        <v>28</v>
      </c>
      <c r="AL1" s="1" t="s">
        <v>29</v>
      </c>
      <c r="AM1" s="2" t="s">
        <v>31</v>
      </c>
      <c r="AN1" s="2" t="s">
        <v>30</v>
      </c>
      <c r="AO1" s="2" t="s">
        <v>38</v>
      </c>
      <c r="AP1" s="2" t="s">
        <v>39</v>
      </c>
      <c r="AQ1" s="2" t="s">
        <v>40</v>
      </c>
      <c r="AR1" s="2" t="s">
        <v>41</v>
      </c>
      <c r="AS1" s="5" t="s">
        <v>43</v>
      </c>
      <c r="AT1" s="2" t="s">
        <v>45</v>
      </c>
      <c r="AU1" s="2" t="s">
        <v>47</v>
      </c>
      <c r="AV1" s="2" t="s">
        <v>49</v>
      </c>
      <c r="AW1" s="2" t="s">
        <v>51</v>
      </c>
      <c r="AX1" s="2" t="s">
        <v>59</v>
      </c>
      <c r="AY1" s="2" t="s">
        <v>61</v>
      </c>
    </row>
    <row r="2" spans="1:51" s="4" customFormat="1" x14ac:dyDescent="0.25">
      <c r="B2" s="4" t="s">
        <v>107</v>
      </c>
      <c r="C2" s="4" t="s">
        <v>36</v>
      </c>
      <c r="D2" s="4" t="s">
        <v>34</v>
      </c>
      <c r="E2" s="4" t="s">
        <v>35</v>
      </c>
      <c r="F2" s="4" t="s">
        <v>32</v>
      </c>
      <c r="H2" s="4">
        <v>0</v>
      </c>
      <c r="I2" s="4" t="s">
        <v>33</v>
      </c>
      <c r="K2" s="4">
        <v>113.25</v>
      </c>
      <c r="L2" s="4">
        <v>57.327100000000002</v>
      </c>
      <c r="M2" s="4">
        <f>L2/K2</f>
        <v>0.50619955849889631</v>
      </c>
      <c r="N2" s="4">
        <v>146</v>
      </c>
      <c r="O2" s="4" t="s">
        <v>62</v>
      </c>
      <c r="P2" s="4" t="s">
        <v>63</v>
      </c>
      <c r="Q2" s="4" t="s">
        <v>64</v>
      </c>
      <c r="R2" s="4" t="s">
        <v>118</v>
      </c>
      <c r="S2" s="4" t="str">
        <f>CONCATENATE("data/moen/",$C2,".jpg")</f>
        <v>data/moen/026508261811.jpg</v>
      </c>
      <c r="T2" s="4" t="str">
        <f>CONCATENATE("data/moen/",$C2,"-2.jpg")</f>
        <v>data/moen/026508261811-2.jpg</v>
      </c>
      <c r="U2" s="4" t="str">
        <f>CONCATENATE("data/moen/",$C2,"-3.jpg")</f>
        <v>data/moen/026508261811-3.jpg</v>
      </c>
      <c r="V2" s="4" t="str">
        <f>CONCATENATE("data/moen/",$C2,"-4.jpg")</f>
        <v>data/moen/026508261811-4.jpg</v>
      </c>
      <c r="W2" s="4" t="str">
        <f>CONCATENATE("data/moen/",$C2,"-5.jpg")</f>
        <v>data/moen/026508261811-5.jpg</v>
      </c>
      <c r="X2" s="4" t="s">
        <v>54</v>
      </c>
      <c r="Y2" s="4" t="s">
        <v>55</v>
      </c>
      <c r="Z2" s="4" t="s">
        <v>56</v>
      </c>
      <c r="AA2" s="4" t="s">
        <v>57</v>
      </c>
      <c r="AC2" s="4" t="s">
        <v>58</v>
      </c>
      <c r="AD2" s="4" t="s">
        <v>34</v>
      </c>
      <c r="AE2" s="4" t="s">
        <v>55</v>
      </c>
      <c r="AF2" s="4" t="s">
        <v>56</v>
      </c>
      <c r="AG2" s="4" t="s">
        <v>57</v>
      </c>
      <c r="AM2" s="4" t="s">
        <v>42</v>
      </c>
      <c r="AN2" s="4" t="s">
        <v>53</v>
      </c>
      <c r="AO2" s="4">
        <v>10</v>
      </c>
      <c r="AP2" s="4">
        <v>6.34</v>
      </c>
      <c r="AQ2" s="4">
        <v>6.36</v>
      </c>
      <c r="AR2" s="4">
        <v>14.76</v>
      </c>
      <c r="AS2" s="6" t="s">
        <v>44</v>
      </c>
      <c r="AT2" s="4" t="s">
        <v>46</v>
      </c>
      <c r="AU2" s="4" t="s">
        <v>48</v>
      </c>
      <c r="AV2" s="4" t="s">
        <v>50</v>
      </c>
      <c r="AW2" s="4" t="s">
        <v>52</v>
      </c>
      <c r="AX2" s="4" t="s">
        <v>60</v>
      </c>
      <c r="AY2" s="4">
        <v>1900</v>
      </c>
    </row>
    <row r="3" spans="1:51" s="4" customFormat="1" x14ac:dyDescent="0.25">
      <c r="B3" s="4" t="s">
        <v>107</v>
      </c>
      <c r="C3" s="4" t="s">
        <v>67</v>
      </c>
      <c r="D3" s="4" t="s">
        <v>34</v>
      </c>
      <c r="E3" s="4" t="s">
        <v>66</v>
      </c>
      <c r="F3" s="4" t="s">
        <v>65</v>
      </c>
      <c r="G3" s="4" t="s">
        <v>126</v>
      </c>
      <c r="H3" s="4">
        <v>0</v>
      </c>
      <c r="I3" s="4" t="s">
        <v>33</v>
      </c>
      <c r="K3" s="4">
        <v>133.25</v>
      </c>
      <c r="L3" s="4">
        <v>67.451099999999997</v>
      </c>
      <c r="M3" s="4">
        <f t="shared" ref="M3:M8" si="0">L3/K3</f>
        <v>0.50619962476547842</v>
      </c>
      <c r="N3" s="4">
        <v>146</v>
      </c>
      <c r="O3" s="4" t="s">
        <v>68</v>
      </c>
      <c r="P3" s="4" t="s">
        <v>69</v>
      </c>
      <c r="Q3" s="4" t="s">
        <v>114</v>
      </c>
      <c r="R3" s="4" t="s">
        <v>119</v>
      </c>
      <c r="S3" s="4" t="str">
        <f>CONCATENATE("data/moen/",$C3,".jpg")</f>
        <v>data/moen/026508261804.jpg</v>
      </c>
      <c r="T3" s="4" t="str">
        <f>CONCATENATE("data/moen/",$C3,"-2.jpg")</f>
        <v>data/moen/026508261804-2.jpg</v>
      </c>
      <c r="U3" s="4" t="str">
        <f>CONCATENATE("data/moen/",$C3,"-3.jpg")</f>
        <v>data/moen/026508261804-3.jpg</v>
      </c>
      <c r="V3" s="4" t="str">
        <f>CONCATENATE("data/moen/",$C3,"-4.jpg")</f>
        <v>data/moen/026508261804-4.jpg</v>
      </c>
      <c r="W3" s="4" t="str">
        <f>CONCATENATE("data/moen/",$C3,"-5.jpg")</f>
        <v>data/moen/026508261804-5.jpg</v>
      </c>
      <c r="X3" s="4" t="s">
        <v>71</v>
      </c>
      <c r="Y3" s="4" t="s">
        <v>55</v>
      </c>
      <c r="Z3" s="4" t="s">
        <v>56</v>
      </c>
      <c r="AA3" s="4" t="s">
        <v>57</v>
      </c>
      <c r="AC3" s="4" t="s">
        <v>58</v>
      </c>
      <c r="AD3" s="4" t="s">
        <v>34</v>
      </c>
      <c r="AE3" s="4" t="s">
        <v>55</v>
      </c>
      <c r="AF3" s="4" t="s">
        <v>56</v>
      </c>
      <c r="AG3" s="4" t="s">
        <v>57</v>
      </c>
      <c r="AM3" s="4" t="s">
        <v>42</v>
      </c>
      <c r="AN3" s="4" t="s">
        <v>53</v>
      </c>
      <c r="AO3" s="4">
        <v>11</v>
      </c>
      <c r="AP3" s="4">
        <v>6.34</v>
      </c>
      <c r="AQ3" s="4">
        <v>6.34</v>
      </c>
      <c r="AR3" s="4">
        <v>14.76</v>
      </c>
      <c r="AS3" s="6" t="s">
        <v>70</v>
      </c>
      <c r="AT3" s="4" t="s">
        <v>46</v>
      </c>
      <c r="AU3" s="4" t="s">
        <v>48</v>
      </c>
      <c r="AV3" s="4" t="s">
        <v>50</v>
      </c>
      <c r="AW3" s="4" t="s">
        <v>52</v>
      </c>
      <c r="AX3" s="4" t="s">
        <v>81</v>
      </c>
      <c r="AY3" s="4">
        <v>2600</v>
      </c>
    </row>
    <row r="4" spans="1:51" s="4" customFormat="1" x14ac:dyDescent="0.25">
      <c r="B4" s="4" t="s">
        <v>107</v>
      </c>
      <c r="C4" s="4" t="s">
        <v>72</v>
      </c>
      <c r="D4" s="4" t="s">
        <v>34</v>
      </c>
      <c r="E4" s="4" t="s">
        <v>73</v>
      </c>
      <c r="F4" s="4" t="s">
        <v>74</v>
      </c>
      <c r="G4" s="4" t="s">
        <v>127</v>
      </c>
      <c r="H4" s="4">
        <v>0</v>
      </c>
      <c r="I4" s="4" t="s">
        <v>33</v>
      </c>
      <c r="K4" s="4">
        <v>172</v>
      </c>
      <c r="L4" s="4">
        <v>87.066400000000002</v>
      </c>
      <c r="M4" s="4">
        <f t="shared" si="0"/>
        <v>0.50619999999999998</v>
      </c>
      <c r="N4" s="4">
        <v>146</v>
      </c>
      <c r="O4" s="4" t="s">
        <v>75</v>
      </c>
      <c r="P4" s="4" t="s">
        <v>69</v>
      </c>
      <c r="Q4" s="4" t="s">
        <v>115</v>
      </c>
      <c r="R4" s="4" t="s">
        <v>120</v>
      </c>
      <c r="S4" s="4" t="str">
        <f>CONCATENATE("data/moen/",$C4,".jpg")</f>
        <v>data/moen/026508261798.jpg</v>
      </c>
      <c r="T4" s="4" t="str">
        <f>CONCATENATE("data/moen/",$C4,"-2.jpg")</f>
        <v>data/moen/026508261798-2.jpg</v>
      </c>
      <c r="U4" s="4" t="str">
        <f>CONCATENATE("data/moen/",$C4,"-3.jpg")</f>
        <v>data/moen/026508261798-3.jpg</v>
      </c>
      <c r="V4" s="4" t="str">
        <f>CONCATENATE("data/moen/",$C4,"-4.jpg")</f>
        <v>data/moen/026508261798-4.jpg</v>
      </c>
      <c r="W4" s="4" t="str">
        <f>CONCATENATE("data/moen/",$C4,"-5.jpg")</f>
        <v>data/moen/026508261798-5.jpg</v>
      </c>
      <c r="X4" s="4" t="s">
        <v>83</v>
      </c>
      <c r="Y4" s="4" t="s">
        <v>55</v>
      </c>
      <c r="Z4" s="4" t="s">
        <v>56</v>
      </c>
      <c r="AA4" s="4" t="s">
        <v>57</v>
      </c>
      <c r="AC4" s="4" t="s">
        <v>58</v>
      </c>
      <c r="AD4" s="4" t="s">
        <v>34</v>
      </c>
      <c r="AE4" s="4" t="s">
        <v>55</v>
      </c>
      <c r="AF4" s="4" t="s">
        <v>56</v>
      </c>
      <c r="AG4" s="4" t="s">
        <v>57</v>
      </c>
      <c r="AM4" s="4" t="s">
        <v>91</v>
      </c>
      <c r="AN4" s="4" t="s">
        <v>53</v>
      </c>
      <c r="AO4" s="4">
        <v>13</v>
      </c>
      <c r="AP4" s="4">
        <v>9.69</v>
      </c>
      <c r="AQ4" s="4">
        <v>9.39</v>
      </c>
      <c r="AR4" s="4">
        <v>17.88</v>
      </c>
      <c r="AS4" s="6" t="s">
        <v>70</v>
      </c>
      <c r="AT4" s="4" t="s">
        <v>46</v>
      </c>
      <c r="AU4" s="4" t="s">
        <v>48</v>
      </c>
      <c r="AV4" s="4" t="s">
        <v>50</v>
      </c>
      <c r="AW4" s="4" t="s">
        <v>52</v>
      </c>
      <c r="AX4" s="4" t="s">
        <v>82</v>
      </c>
      <c r="AY4" s="4">
        <v>2600</v>
      </c>
    </row>
    <row r="5" spans="1:51" s="4" customFormat="1" x14ac:dyDescent="0.25">
      <c r="B5" s="4" t="s">
        <v>107</v>
      </c>
      <c r="C5" s="4" t="s">
        <v>86</v>
      </c>
      <c r="D5" s="4" t="s">
        <v>34</v>
      </c>
      <c r="E5" s="4" t="s">
        <v>85</v>
      </c>
      <c r="F5" s="4" t="s">
        <v>84</v>
      </c>
      <c r="H5" s="4">
        <v>0</v>
      </c>
      <c r="I5" s="4" t="s">
        <v>33</v>
      </c>
      <c r="K5" s="4">
        <v>238.7</v>
      </c>
      <c r="L5" s="4">
        <v>120.82989999999999</v>
      </c>
      <c r="M5" s="4">
        <f t="shared" si="0"/>
        <v>0.50619983242563893</v>
      </c>
      <c r="N5" s="4">
        <v>146</v>
      </c>
      <c r="O5" s="4" t="s">
        <v>87</v>
      </c>
      <c r="P5" s="4" t="s">
        <v>88</v>
      </c>
      <c r="Q5" s="4" t="s">
        <v>116</v>
      </c>
      <c r="R5" s="4" t="s">
        <v>121</v>
      </c>
      <c r="S5" s="4" t="str">
        <f>CONCATENATE("data/moen/",$C5,".jpg")</f>
        <v>data/moen/026508261781.jpg</v>
      </c>
      <c r="T5" s="4" t="str">
        <f>CONCATENATE("data/moen/",$C5,"-2.jpg")</f>
        <v>data/moen/026508261781-2.jpg</v>
      </c>
      <c r="U5" s="4" t="str">
        <f>CONCATENATE("data/moen/",$C5,"-3.jpg")</f>
        <v>data/moen/026508261781-3.jpg</v>
      </c>
      <c r="V5" s="4" t="str">
        <f>CONCATENATE("data/moen/",$C5,"-4.jpg")</f>
        <v>data/moen/026508261781-4.jpg</v>
      </c>
      <c r="W5" s="4" t="str">
        <f>CONCATENATE("data/moen/",$C5,"-5.jpg")</f>
        <v>data/moen/026508261781-5.jpg</v>
      </c>
      <c r="X5" s="4" t="s">
        <v>92</v>
      </c>
      <c r="Y5" s="4" t="s">
        <v>55</v>
      </c>
      <c r="Z5" s="4" t="s">
        <v>56</v>
      </c>
      <c r="AA5" s="4" t="s">
        <v>57</v>
      </c>
      <c r="AC5" s="4" t="s">
        <v>58</v>
      </c>
      <c r="AD5" s="4" t="s">
        <v>34</v>
      </c>
      <c r="AE5" s="4" t="s">
        <v>55</v>
      </c>
      <c r="AF5" s="4" t="s">
        <v>56</v>
      </c>
      <c r="AG5" s="4" t="s">
        <v>57</v>
      </c>
      <c r="AM5" s="4" t="s">
        <v>91</v>
      </c>
      <c r="AN5" s="4" t="s">
        <v>53</v>
      </c>
      <c r="AO5" s="4">
        <v>13.2</v>
      </c>
      <c r="AP5" s="4">
        <v>9.69</v>
      </c>
      <c r="AQ5" s="4">
        <v>9.69</v>
      </c>
      <c r="AR5" s="4">
        <v>14.88</v>
      </c>
      <c r="AS5" s="6" t="s">
        <v>89</v>
      </c>
      <c r="AT5" s="4" t="s">
        <v>46</v>
      </c>
      <c r="AU5" s="4" t="s">
        <v>48</v>
      </c>
      <c r="AV5" s="4" t="s">
        <v>50</v>
      </c>
      <c r="AW5" s="4" t="s">
        <v>52</v>
      </c>
      <c r="AX5" s="4" t="s">
        <v>90</v>
      </c>
      <c r="AY5" s="4">
        <v>2700</v>
      </c>
    </row>
    <row r="6" spans="1:51" s="4" customFormat="1" x14ac:dyDescent="0.25">
      <c r="B6" s="4" t="s">
        <v>107</v>
      </c>
      <c r="C6" s="4" t="s">
        <v>93</v>
      </c>
      <c r="D6" s="4" t="s">
        <v>34</v>
      </c>
      <c r="E6" s="4" t="s">
        <v>95</v>
      </c>
      <c r="F6" s="4" t="s">
        <v>94</v>
      </c>
      <c r="H6" s="4">
        <v>0</v>
      </c>
      <c r="I6" s="4" t="s">
        <v>33</v>
      </c>
      <c r="K6" s="4">
        <v>292</v>
      </c>
      <c r="L6" s="4">
        <v>147.81039999999999</v>
      </c>
      <c r="M6" s="4">
        <f t="shared" si="0"/>
        <v>0.50619999999999998</v>
      </c>
      <c r="N6" s="4">
        <v>146</v>
      </c>
      <c r="O6" s="4" t="s">
        <v>96</v>
      </c>
      <c r="P6" s="4" t="s">
        <v>88</v>
      </c>
      <c r="Q6" s="4" t="s">
        <v>116</v>
      </c>
      <c r="R6" s="4" t="s">
        <v>122</v>
      </c>
      <c r="S6" s="4" t="str">
        <f>CONCATENATE("data/moen/",$C6,".jpg")</f>
        <v>data/moen/026508261774.jpg</v>
      </c>
      <c r="T6" s="4" t="str">
        <f>CONCATENATE("data/moen/",$C6,"-2.jpg")</f>
        <v>data/moen/026508261774-2.jpg</v>
      </c>
      <c r="U6" s="4" t="str">
        <f>CONCATENATE("data/moen/",$C6,"-3.jpg")</f>
        <v>data/moen/026508261774-3.jpg</v>
      </c>
      <c r="V6" s="4" t="str">
        <f>CONCATENATE("data/moen/",$C6,"-4.jpg")</f>
        <v>data/moen/026508261774-4.jpg</v>
      </c>
      <c r="W6" s="4" t="str">
        <f>CONCATENATE("data/moen/",$C6,"-5.jpg")</f>
        <v>data/moen/026508261774-5.jpg</v>
      </c>
      <c r="X6" s="4" t="s">
        <v>98</v>
      </c>
      <c r="Y6" s="4" t="s">
        <v>55</v>
      </c>
      <c r="Z6" s="4" t="s">
        <v>56</v>
      </c>
      <c r="AA6" s="4" t="s">
        <v>57</v>
      </c>
      <c r="AC6" s="4" t="s">
        <v>58</v>
      </c>
      <c r="AD6" s="4" t="s">
        <v>34</v>
      </c>
      <c r="AE6" s="4" t="s">
        <v>55</v>
      </c>
      <c r="AF6" s="4" t="s">
        <v>56</v>
      </c>
      <c r="AG6" s="4" t="s">
        <v>57</v>
      </c>
      <c r="AM6" s="4" t="s">
        <v>91</v>
      </c>
      <c r="AN6" s="4" t="s">
        <v>53</v>
      </c>
      <c r="AO6" s="4">
        <v>14</v>
      </c>
      <c r="AP6" s="4">
        <v>14.9</v>
      </c>
      <c r="AQ6" s="4">
        <v>9.6999999999999993</v>
      </c>
      <c r="AR6" s="4">
        <v>9.6999999999999993</v>
      </c>
      <c r="AS6" s="6" t="s">
        <v>89</v>
      </c>
      <c r="AT6" s="4" t="s">
        <v>46</v>
      </c>
      <c r="AU6" s="4" t="s">
        <v>48</v>
      </c>
      <c r="AV6" s="4" t="s">
        <v>50</v>
      </c>
      <c r="AW6" s="4" t="s">
        <v>52</v>
      </c>
      <c r="AX6" s="4" t="s">
        <v>97</v>
      </c>
      <c r="AY6" s="4">
        <v>2700</v>
      </c>
    </row>
    <row r="7" spans="1:51" s="4" customFormat="1" x14ac:dyDescent="0.25">
      <c r="B7" s="4" t="s">
        <v>107</v>
      </c>
      <c r="C7" s="4" t="s">
        <v>101</v>
      </c>
      <c r="D7" s="4" t="s">
        <v>34</v>
      </c>
      <c r="E7" s="4" t="s">
        <v>102</v>
      </c>
      <c r="F7" s="4" t="s">
        <v>103</v>
      </c>
      <c r="H7" s="4">
        <v>0</v>
      </c>
      <c r="I7" s="4" t="s">
        <v>33</v>
      </c>
      <c r="K7" s="4">
        <v>372</v>
      </c>
      <c r="L7" s="4">
        <v>188.3064</v>
      </c>
      <c r="M7" s="4">
        <f t="shared" si="0"/>
        <v>0.50619999999999998</v>
      </c>
      <c r="N7" s="4">
        <v>146</v>
      </c>
      <c r="O7" s="4" t="s">
        <v>104</v>
      </c>
      <c r="P7" s="4" t="s">
        <v>105</v>
      </c>
      <c r="Q7" s="4" t="s">
        <v>117</v>
      </c>
      <c r="R7" s="4" t="s">
        <v>123</v>
      </c>
      <c r="S7" s="4" t="str">
        <f>CONCATENATE("data/moen/",$C7,".jpg")</f>
        <v>data/moen/026508261767.jpg</v>
      </c>
      <c r="T7" s="4" t="str">
        <f>CONCATENATE("data/moen/",$C7,"-2.jpg")</f>
        <v>data/moen/026508261767-2.jpg</v>
      </c>
      <c r="U7" s="4" t="str">
        <f>CONCATENATE("data/moen/",$C7,"-3.jpg")</f>
        <v>data/moen/026508261767-3.jpg</v>
      </c>
      <c r="V7" s="4" t="str">
        <f>CONCATENATE("data/moen/",$C7,"-4.jpg")</f>
        <v>data/moen/026508261767-4.jpg</v>
      </c>
      <c r="W7" s="4" t="str">
        <f>CONCATENATE("data/moen/",$C7,"-5.jpg")</f>
        <v>data/moen/026508261767-5.jpg</v>
      </c>
      <c r="X7" s="4" t="s">
        <v>106</v>
      </c>
      <c r="Y7" s="4" t="s">
        <v>55</v>
      </c>
      <c r="Z7" s="4" t="s">
        <v>56</v>
      </c>
      <c r="AA7" s="4" t="s">
        <v>57</v>
      </c>
      <c r="AC7" s="4" t="s">
        <v>58</v>
      </c>
      <c r="AD7" s="4" t="s">
        <v>34</v>
      </c>
      <c r="AE7" s="4" t="s">
        <v>55</v>
      </c>
      <c r="AF7" s="4" t="s">
        <v>56</v>
      </c>
      <c r="AG7" s="4" t="s">
        <v>57</v>
      </c>
      <c r="AM7" s="4" t="s">
        <v>91</v>
      </c>
      <c r="AN7" s="4" t="s">
        <v>53</v>
      </c>
      <c r="AO7" s="4">
        <v>18</v>
      </c>
      <c r="AP7" s="4">
        <v>9.69</v>
      </c>
      <c r="AQ7" s="4">
        <v>9.69</v>
      </c>
      <c r="AR7" s="4">
        <v>17.52</v>
      </c>
      <c r="AS7" s="6" t="s">
        <v>100</v>
      </c>
      <c r="AT7" s="4" t="s">
        <v>46</v>
      </c>
      <c r="AU7" s="4" t="s">
        <v>48</v>
      </c>
      <c r="AV7" s="4" t="s">
        <v>50</v>
      </c>
      <c r="AW7" s="4" t="s">
        <v>52</v>
      </c>
      <c r="AX7" s="4" t="s">
        <v>99</v>
      </c>
      <c r="AY7" s="4">
        <v>2800</v>
      </c>
    </row>
    <row r="8" spans="1:51" s="4" customFormat="1" x14ac:dyDescent="0.25">
      <c r="B8" s="4" t="s">
        <v>107</v>
      </c>
      <c r="C8" s="4" t="s">
        <v>109</v>
      </c>
      <c r="D8" s="4" t="s">
        <v>34</v>
      </c>
      <c r="E8" s="4" t="s">
        <v>110</v>
      </c>
      <c r="F8" s="4" t="s">
        <v>108</v>
      </c>
      <c r="H8" s="4">
        <v>0</v>
      </c>
      <c r="I8" s="4" t="s">
        <v>33</v>
      </c>
      <c r="K8" s="4">
        <v>452</v>
      </c>
      <c r="L8" s="4">
        <v>228.80240000000001</v>
      </c>
      <c r="M8" s="4">
        <f t="shared" si="0"/>
        <v>0.50619999999999998</v>
      </c>
      <c r="N8" s="4">
        <v>146</v>
      </c>
      <c r="O8" s="4" t="s">
        <v>111</v>
      </c>
      <c r="P8" s="4" t="s">
        <v>105</v>
      </c>
      <c r="Q8" s="4" t="s">
        <v>117</v>
      </c>
      <c r="R8" s="4" t="s">
        <v>124</v>
      </c>
      <c r="S8" s="4" t="str">
        <f>CONCATENATE("data/moen/",$C8,".jpg")</f>
        <v>data/moen/026508261750.jpg</v>
      </c>
      <c r="T8" s="4" t="str">
        <f>CONCATENATE("data/moen/",$C8,"-2.jpg")</f>
        <v>data/moen/026508261750-2.jpg</v>
      </c>
      <c r="U8" s="4" t="str">
        <f>CONCATENATE("data/moen/",$C8,"-3.jpg")</f>
        <v>data/moen/026508261750-3.jpg</v>
      </c>
      <c r="V8" s="4" t="str">
        <f>CONCATENATE("data/moen/",$C8,"-4.jpg")</f>
        <v>data/moen/026508261750-4.jpg</v>
      </c>
      <c r="W8" s="4" t="str">
        <f>CONCATENATE("data/moen/",$C8,"-5.jpg")</f>
        <v>data/moen/026508261750-5.jpg</v>
      </c>
      <c r="X8" s="4" t="s">
        <v>113</v>
      </c>
      <c r="Y8" s="4" t="s">
        <v>55</v>
      </c>
      <c r="Z8" s="4" t="s">
        <v>56</v>
      </c>
      <c r="AA8" s="4" t="s">
        <v>57</v>
      </c>
      <c r="AC8" s="4" t="s">
        <v>58</v>
      </c>
      <c r="AD8" s="4" t="s">
        <v>34</v>
      </c>
      <c r="AE8" s="4" t="s">
        <v>55</v>
      </c>
      <c r="AF8" s="4" t="s">
        <v>56</v>
      </c>
      <c r="AG8" s="4" t="s">
        <v>57</v>
      </c>
      <c r="AM8" s="4" t="s">
        <v>91</v>
      </c>
      <c r="AN8" s="4" t="s">
        <v>53</v>
      </c>
      <c r="AO8" s="4">
        <v>18</v>
      </c>
      <c r="AP8" s="4">
        <v>9.69</v>
      </c>
      <c r="AQ8" s="4">
        <v>6.69</v>
      </c>
      <c r="AR8" s="4">
        <v>17.52</v>
      </c>
      <c r="AS8" s="6" t="s">
        <v>100</v>
      </c>
      <c r="AT8" s="4" t="s">
        <v>46</v>
      </c>
      <c r="AU8" s="4" t="s">
        <v>48</v>
      </c>
      <c r="AV8" s="4" t="s">
        <v>50</v>
      </c>
      <c r="AW8" s="4" t="s">
        <v>52</v>
      </c>
      <c r="AX8" s="4" t="s">
        <v>112</v>
      </c>
      <c r="AY8" s="4">
        <v>2800</v>
      </c>
    </row>
  </sheetData>
  <autoFilter ref="A1:AX1"/>
  <conditionalFormatting sqref="F1">
    <cfRule type="duplicateValues" dxfId="1" priority="1"/>
  </conditionalFormatting>
  <conditionalFormatting sqref="G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Lipps, Bobby</dc:creator>
  <cp:lastModifiedBy>Lipps, Bobby</cp:lastModifiedBy>
  <dcterms:created xsi:type="dcterms:W3CDTF">2016-04-08T17:28:00Z</dcterms:created>
  <dcterms:modified xsi:type="dcterms:W3CDTF">2016-06-30T16:10:13Z</dcterms:modified>
</cp:coreProperties>
</file>